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D:\07 Mayıs 2014\29 Temmuz 2016\d\DATA2 07052014\BAN VAKFI\2024\"/>
    </mc:Choice>
  </mc:AlternateContent>
  <xr:revisionPtr revIDLastSave="0" documentId="13_ncr:1_{75491CBF-93E0-4E36-9F31-A77483350430}" xr6:coauthVersionLast="36" xr6:coauthVersionMax="36" xr10:uidLastSave="{00000000-0000-0000-0000-000000000000}"/>
  <bookViews>
    <workbookView xWindow="0" yWindow="0" windowWidth="23040" windowHeight="9075" xr2:uid="{00000000-000D-0000-FFFF-FFFF00000000}"/>
  </bookViews>
  <sheets>
    <sheet name="GELİR GIDER VE BILANCO" sheetId="4" r:id="rId1"/>
  </sheets>
  <externalReferences>
    <externalReference r:id="rId2"/>
  </externalReferences>
  <definedNames>
    <definedName name="_xlnm.Print_Area" localSheetId="0">'GELİR GIDER VE BILANCO'!$A$1:$H$22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4" l="1"/>
  <c r="C22" i="4"/>
  <c r="C19" i="4"/>
  <c r="C5" i="4"/>
  <c r="H16" i="4"/>
  <c r="G11" i="4" l="1"/>
  <c r="G10" i="4"/>
  <c r="H9" i="4" l="1"/>
  <c r="H22" i="4" s="1"/>
  <c r="H13" i="4"/>
  <c r="H23" i="4" l="1"/>
</calcChain>
</file>

<file path=xl/sharedStrings.xml><?xml version="1.0" encoding="utf-8"?>
<sst xmlns="http://schemas.openxmlformats.org/spreadsheetml/2006/main" count="30" uniqueCount="29">
  <si>
    <t>GELİRLER</t>
  </si>
  <si>
    <t>FAIZ GELIRLERI</t>
  </si>
  <si>
    <t>GİDERLER</t>
  </si>
  <si>
    <t>MUHTELİF BORÇLAR</t>
  </si>
  <si>
    <t>KİRA GİDERLERİ</t>
  </si>
  <si>
    <t>BANKA MASRAFLARI</t>
  </si>
  <si>
    <t>TOPLAM</t>
  </si>
  <si>
    <t>BAĞIŞ ve YARDIMLAR</t>
  </si>
  <si>
    <t>BAŞLANGIÇ MAL VARLIĞI</t>
  </si>
  <si>
    <t>DİĞER BAĞIŞ ve YARDIMLAR</t>
  </si>
  <si>
    <t xml:space="preserve">FİNANSAL GELİRLER </t>
  </si>
  <si>
    <t>BAN BILIM KÜLTÜR VE SANAT VAKFI
01.01.2024 - 31.12.2024 GELİR GİDER VE BİLANÇOSU</t>
  </si>
  <si>
    <t>NOTER VE ÇEVİRİ GİDERLERİ</t>
  </si>
  <si>
    <t>PODCAST GİDERLERİ</t>
  </si>
  <si>
    <t>DANIŞMANLIK GİDERLERİ</t>
  </si>
  <si>
    <t>DEFTER TASDİK GİDERLERİ</t>
  </si>
  <si>
    <t>NATRO DOMAİN GİDERLERİ</t>
  </si>
  <si>
    <t>BELEDİYE GİDERLERİ</t>
  </si>
  <si>
    <t>KIRTASİYE GİDERLERİ</t>
  </si>
  <si>
    <t>BEYANNAME DAMGA VERGİSİ GİDERLERİ</t>
  </si>
  <si>
    <t>VAKIFLAR BANKASI</t>
  </si>
  <si>
    <t>GELİR GİDER FARKI</t>
  </si>
  <si>
    <t>GEÇMİ YIL KARLARI</t>
  </si>
  <si>
    <t>MEVCUTLAR</t>
  </si>
  <si>
    <t>ÇEŞİTLİ GİDERLER</t>
  </si>
  <si>
    <t>VERGİ GİDERLERİ</t>
  </si>
  <si>
    <t>MUHTELİF BORÇLAR (OFİS KİRA)</t>
  </si>
  <si>
    <t>VERGİ BORÇLARI (GİDER MAKBUZLARI STOPAJI)</t>
  </si>
  <si>
    <t>YURTİÇİ, YURTDIŞI SEYAHAT VE ULAŞIM GİDERLERİ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</si>
</sst>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4" fillId="0" borderId="0" xfId="1" applyFont="1" applyFill="1" applyAlignment="1">
      <alignment vertical="center"/>
    </xf>
    <xf numFmtId="4" fontId="4" fillId="0" borderId="0" xfId="1" applyNumberFormat="1" applyFont="1" applyFill="1" applyAlignment="1">
      <alignment vertical="center"/>
    </xf>
    <xf numFmtId="4" fontId="4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4" fontId="5" fillId="0" borderId="2" xfId="1" applyNumberFormat="1" applyFont="1" applyFill="1" applyBorder="1" applyAlignment="1">
      <alignment vertical="center"/>
    </xf>
    <xf numFmtId="0" fontId="4" fillId="0" borderId="3" xfId="1" applyFont="1" applyFill="1" applyBorder="1" applyAlignment="1">
      <alignment vertical="center"/>
    </xf>
    <xf numFmtId="4" fontId="4" fillId="0" borderId="2" xfId="1" applyNumberFormat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4" fontId="4" fillId="0" borderId="6" xfId="1" applyNumberFormat="1" applyFont="1" applyFill="1" applyBorder="1" applyAlignment="1">
      <alignment vertical="center"/>
    </xf>
    <xf numFmtId="0" fontId="5" fillId="0" borderId="8" xfId="1" applyFont="1" applyFill="1" applyBorder="1" applyAlignment="1">
      <alignment vertical="center"/>
    </xf>
    <xf numFmtId="4" fontId="4" fillId="0" borderId="9" xfId="1" applyNumberFormat="1" applyFont="1" applyFill="1" applyBorder="1" applyAlignment="1">
      <alignment vertical="center"/>
    </xf>
    <xf numFmtId="4" fontId="4" fillId="0" borderId="7" xfId="1" applyNumberFormat="1" applyFont="1" applyFill="1" applyBorder="1" applyAlignment="1">
      <alignment vertical="center"/>
    </xf>
    <xf numFmtId="0" fontId="4" fillId="0" borderId="12" xfId="1" applyFont="1" applyFill="1" applyBorder="1" applyAlignment="1">
      <alignment vertical="center"/>
    </xf>
    <xf numFmtId="49" fontId="4" fillId="0" borderId="13" xfId="1" applyNumberFormat="1" applyFont="1" applyFill="1" applyBorder="1" applyAlignment="1">
      <alignment vertical="center"/>
    </xf>
    <xf numFmtId="0" fontId="4" fillId="0" borderId="13" xfId="1" applyFont="1" applyFill="1" applyBorder="1" applyAlignment="1">
      <alignment vertical="center"/>
    </xf>
    <xf numFmtId="4" fontId="4" fillId="0" borderId="1" xfId="1" applyNumberFormat="1" applyFont="1" applyFill="1" applyBorder="1" applyAlignment="1">
      <alignment vertical="center"/>
    </xf>
    <xf numFmtId="4" fontId="4" fillId="0" borderId="1" xfId="1" applyNumberFormat="1" applyFont="1" applyFill="1" applyBorder="1" applyAlignment="1">
      <alignment horizontal="right" vertical="center"/>
    </xf>
    <xf numFmtId="0" fontId="4" fillId="0" borderId="10" xfId="1" applyFont="1" applyFill="1" applyBorder="1" applyAlignment="1">
      <alignment vertical="center"/>
    </xf>
    <xf numFmtId="0" fontId="7" fillId="0" borderId="13" xfId="0" applyFont="1" applyBorder="1" applyAlignment="1">
      <alignment vertical="center"/>
    </xf>
    <xf numFmtId="4" fontId="4" fillId="0" borderId="14" xfId="1" applyNumberFormat="1" applyFont="1" applyFill="1" applyBorder="1" applyAlignment="1">
      <alignment vertical="center"/>
    </xf>
    <xf numFmtId="4" fontId="4" fillId="0" borderId="15" xfId="1" applyNumberFormat="1" applyFont="1" applyFill="1" applyBorder="1" applyAlignment="1">
      <alignment vertical="center"/>
    </xf>
    <xf numFmtId="49" fontId="4" fillId="0" borderId="12" xfId="1" applyNumberFormat="1" applyFont="1" applyFill="1" applyBorder="1" applyAlignment="1">
      <alignment vertical="center"/>
    </xf>
    <xf numFmtId="4" fontId="4" fillId="0" borderId="5" xfId="1" applyNumberFormat="1" applyFont="1" applyFill="1" applyBorder="1" applyAlignment="1">
      <alignment horizontal="right" vertical="center"/>
    </xf>
    <xf numFmtId="4" fontId="4" fillId="0" borderId="16" xfId="1" applyNumberFormat="1" applyFont="1" applyFill="1" applyBorder="1" applyAlignment="1">
      <alignment vertical="center"/>
    </xf>
    <xf numFmtId="4" fontId="5" fillId="0" borderId="17" xfId="1" applyNumberFormat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8" fillId="0" borderId="12" xfId="1" applyFont="1" applyFill="1" applyBorder="1" applyAlignment="1">
      <alignment vertical="center"/>
    </xf>
    <xf numFmtId="4" fontId="4" fillId="0" borderId="5" xfId="1" applyNumberFormat="1" applyFont="1" applyFill="1" applyBorder="1" applyAlignment="1">
      <alignment vertical="center"/>
    </xf>
    <xf numFmtId="4" fontId="5" fillId="0" borderId="6" xfId="1" applyNumberFormat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4" fillId="0" borderId="18" xfId="1" applyFont="1" applyFill="1" applyBorder="1" applyAlignment="1">
      <alignment vertical="center"/>
    </xf>
    <xf numFmtId="4" fontId="4" fillId="0" borderId="19" xfId="1" applyNumberFormat="1" applyFont="1" applyFill="1" applyBorder="1" applyAlignment="1">
      <alignment vertical="center"/>
    </xf>
    <xf numFmtId="4" fontId="4" fillId="0" borderId="20" xfId="1" applyNumberFormat="1" applyFont="1" applyFill="1" applyBorder="1" applyAlignment="1">
      <alignment vertical="center"/>
    </xf>
    <xf numFmtId="49" fontId="6" fillId="0" borderId="8" xfId="1" applyNumberFormat="1" applyFont="1" applyFill="1" applyBorder="1" applyAlignment="1">
      <alignment vertical="center"/>
    </xf>
    <xf numFmtId="0" fontId="6" fillId="0" borderId="16" xfId="1" applyFont="1" applyFill="1" applyBorder="1" applyAlignment="1">
      <alignment vertical="center"/>
    </xf>
    <xf numFmtId="4" fontId="6" fillId="0" borderId="17" xfId="1" applyNumberFormat="1" applyFont="1" applyFill="1" applyBorder="1" applyAlignment="1">
      <alignment vertical="center"/>
    </xf>
    <xf numFmtId="0" fontId="6" fillId="0" borderId="18" xfId="1" applyFont="1" applyFill="1" applyBorder="1" applyAlignment="1">
      <alignment vertical="center"/>
    </xf>
    <xf numFmtId="4" fontId="5" fillId="0" borderId="21" xfId="1" applyNumberFormat="1" applyFont="1" applyFill="1" applyBorder="1" applyAlignment="1">
      <alignment vertical="center"/>
    </xf>
    <xf numFmtId="49" fontId="5" fillId="0" borderId="8" xfId="1" applyNumberFormat="1" applyFont="1" applyFill="1" applyBorder="1" applyAlignment="1">
      <alignment vertical="center"/>
    </xf>
    <xf numFmtId="49" fontId="4" fillId="0" borderId="18" xfId="1" applyNumberFormat="1" applyFont="1" applyFill="1" applyBorder="1" applyAlignment="1">
      <alignment vertical="center"/>
    </xf>
    <xf numFmtId="4" fontId="4" fillId="0" borderId="21" xfId="1" applyNumberFormat="1" applyFont="1" applyFill="1" applyBorder="1" applyAlignment="1">
      <alignment vertical="center"/>
    </xf>
    <xf numFmtId="0" fontId="7" fillId="0" borderId="12" xfId="0" applyFont="1" applyBorder="1" applyAlignment="1">
      <alignment vertical="center"/>
    </xf>
    <xf numFmtId="4" fontId="4" fillId="0" borderId="16" xfId="1" applyNumberFormat="1" applyFont="1" applyFill="1" applyBorder="1" applyAlignment="1">
      <alignment horizontal="right" vertical="center"/>
    </xf>
    <xf numFmtId="0" fontId="8" fillId="0" borderId="3" xfId="1" applyFont="1" applyFill="1" applyBorder="1" applyAlignment="1">
      <alignment vertical="center"/>
    </xf>
    <xf numFmtId="4" fontId="4" fillId="0" borderId="22" xfId="1" applyNumberFormat="1" applyFont="1" applyFill="1" applyBorder="1" applyAlignment="1">
      <alignment vertical="center"/>
    </xf>
    <xf numFmtId="4" fontId="5" fillId="0" borderId="23" xfId="1" applyNumberFormat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an%20vakf&#305;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yfa1"/>
      <sheetName val="Sayfa1 (2)"/>
    </sheetNames>
    <sheetDataSet>
      <sheetData sheetId="0"/>
      <sheetData sheetId="1">
        <row r="6">
          <cell r="E6">
            <v>15000</v>
          </cell>
        </row>
        <row r="12">
          <cell r="E12">
            <v>20949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view="pageBreakPreview" zoomScale="80" zoomScaleNormal="100" zoomScaleSheetLayoutView="80" workbookViewId="0">
      <selection sqref="A1:H1"/>
    </sheetView>
  </sheetViews>
  <sheetFormatPr defaultColWidth="9.140625" defaultRowHeight="15.75" x14ac:dyDescent="0.25"/>
  <cols>
    <col min="1" max="1" width="58" style="1" bestFit="1" customWidth="1"/>
    <col min="2" max="3" width="11.28515625" style="2" bestFit="1" customWidth="1"/>
    <col min="4" max="4" width="2" style="1" customWidth="1"/>
    <col min="5" max="5" width="1.85546875" style="1" customWidth="1"/>
    <col min="6" max="6" width="53" style="1" bestFit="1" customWidth="1"/>
    <col min="7" max="7" width="11.28515625" style="2" bestFit="1" customWidth="1"/>
    <col min="8" max="8" width="12.140625" style="2" bestFit="1" customWidth="1"/>
    <col min="9" max="16384" width="9.140625" style="1"/>
  </cols>
  <sheetData>
    <row r="1" spans="1:8" ht="42.75" customHeight="1" x14ac:dyDescent="0.25">
      <c r="A1" s="50" t="s">
        <v>11</v>
      </c>
      <c r="B1" s="51"/>
      <c r="C1" s="51"/>
      <c r="D1" s="51"/>
      <c r="E1" s="51"/>
      <c r="F1" s="51"/>
      <c r="G1" s="51"/>
      <c r="H1" s="51"/>
    </row>
    <row r="2" spans="1:8" ht="21" thickBot="1" x14ac:dyDescent="0.3">
      <c r="A2" s="10"/>
      <c r="B2" s="11"/>
      <c r="C2" s="11"/>
      <c r="D2" s="11"/>
      <c r="E2" s="11"/>
      <c r="F2" s="11"/>
      <c r="G2" s="11"/>
      <c r="H2" s="11"/>
    </row>
    <row r="3" spans="1:8" ht="16.5" thickBot="1" x14ac:dyDescent="0.3">
      <c r="A3" s="13" t="s">
        <v>2</v>
      </c>
      <c r="B3" s="14"/>
      <c r="C3" s="15"/>
      <c r="D3" s="6"/>
      <c r="E3" s="9"/>
      <c r="F3" s="13" t="s">
        <v>0</v>
      </c>
      <c r="G3" s="14"/>
      <c r="H3" s="15"/>
    </row>
    <row r="4" spans="1:8" ht="16.5" thickBot="1" x14ac:dyDescent="0.3">
      <c r="A4" s="6"/>
      <c r="B4" s="23"/>
      <c r="C4" s="24"/>
      <c r="D4" s="4"/>
      <c r="E4" s="4"/>
      <c r="F4" s="29"/>
      <c r="G4" s="23"/>
      <c r="H4" s="24"/>
    </row>
    <row r="5" spans="1:8" ht="16.5" thickBot="1" x14ac:dyDescent="0.3">
      <c r="A5" s="13" t="s">
        <v>24</v>
      </c>
      <c r="B5" s="27"/>
      <c r="C5" s="28">
        <f>SUM(B6:B17)</f>
        <v>182449.98</v>
      </c>
      <c r="D5" s="4"/>
      <c r="E5" s="4"/>
      <c r="F5" s="33" t="s">
        <v>7</v>
      </c>
      <c r="G5" s="27"/>
      <c r="H5" s="28">
        <f>+G6</f>
        <v>121400</v>
      </c>
    </row>
    <row r="6" spans="1:8" x14ac:dyDescent="0.25">
      <c r="A6" s="25" t="s">
        <v>4</v>
      </c>
      <c r="B6" s="26">
        <v>45000</v>
      </c>
      <c r="C6" s="12"/>
      <c r="D6" s="4"/>
      <c r="E6" s="4"/>
      <c r="F6" s="30" t="s">
        <v>9</v>
      </c>
      <c r="G6" s="31">
        <v>121400</v>
      </c>
      <c r="H6" s="32"/>
    </row>
    <row r="7" spans="1:8" x14ac:dyDescent="0.25">
      <c r="A7" s="25" t="s">
        <v>25</v>
      </c>
      <c r="B7" s="26">
        <v>11250</v>
      </c>
      <c r="C7" s="12"/>
      <c r="D7" s="4"/>
      <c r="E7" s="4"/>
      <c r="F7" s="47"/>
      <c r="G7" s="48"/>
      <c r="H7" s="49"/>
    </row>
    <row r="8" spans="1:8" ht="16.5" thickBot="1" x14ac:dyDescent="0.3">
      <c r="A8" s="17" t="s">
        <v>5</v>
      </c>
      <c r="B8" s="20">
        <v>87.35</v>
      </c>
      <c r="C8" s="7"/>
      <c r="D8" s="4"/>
      <c r="E8" s="4"/>
      <c r="F8" s="34"/>
      <c r="G8" s="35"/>
      <c r="H8" s="36"/>
    </row>
    <row r="9" spans="1:8" ht="16.5" thickBot="1" x14ac:dyDescent="0.3">
      <c r="A9" s="17" t="s">
        <v>12</v>
      </c>
      <c r="B9" s="20">
        <v>30995</v>
      </c>
      <c r="C9" s="7"/>
      <c r="D9" s="4"/>
      <c r="E9" s="4"/>
      <c r="F9" s="37" t="s">
        <v>3</v>
      </c>
      <c r="G9" s="38"/>
      <c r="H9" s="39">
        <f>+G10+G11</f>
        <v>35949</v>
      </c>
    </row>
    <row r="10" spans="1:8" x14ac:dyDescent="0.25">
      <c r="A10" s="17" t="s">
        <v>13</v>
      </c>
      <c r="B10" s="20">
        <v>17500</v>
      </c>
      <c r="C10" s="5"/>
      <c r="D10" s="4"/>
      <c r="E10" s="4"/>
      <c r="F10" s="25" t="s">
        <v>26</v>
      </c>
      <c r="G10" s="31">
        <f>+'[1]Sayfa1 (2)'!$E$6</f>
        <v>15000</v>
      </c>
      <c r="H10" s="32"/>
    </row>
    <row r="11" spans="1:8" x14ac:dyDescent="0.25">
      <c r="A11" s="17" t="s">
        <v>14</v>
      </c>
      <c r="B11" s="20">
        <v>56250</v>
      </c>
      <c r="C11" s="5"/>
      <c r="D11" s="4"/>
      <c r="E11" s="4"/>
      <c r="F11" s="18" t="s">
        <v>27</v>
      </c>
      <c r="G11" s="19">
        <f>+'[1]Sayfa1 (2)'!$E$12</f>
        <v>20949</v>
      </c>
      <c r="H11" s="5"/>
    </row>
    <row r="12" spans="1:8" ht="16.5" thickBot="1" x14ac:dyDescent="0.3">
      <c r="A12" s="17" t="s">
        <v>15</v>
      </c>
      <c r="B12" s="20">
        <v>1561.95</v>
      </c>
      <c r="C12" s="5"/>
      <c r="D12" s="4"/>
      <c r="E12" s="4"/>
      <c r="F12" s="40"/>
      <c r="G12" s="35"/>
      <c r="H12" s="41"/>
    </row>
    <row r="13" spans="1:8" ht="16.5" thickBot="1" x14ac:dyDescent="0.3">
      <c r="A13" s="17" t="s">
        <v>16</v>
      </c>
      <c r="B13" s="20">
        <v>2621.55</v>
      </c>
      <c r="C13" s="5"/>
      <c r="D13" s="4"/>
      <c r="E13" s="4"/>
      <c r="F13" s="42" t="s">
        <v>10</v>
      </c>
      <c r="G13" s="27"/>
      <c r="H13" s="28">
        <f>+G14</f>
        <v>0</v>
      </c>
    </row>
    <row r="14" spans="1:8" x14ac:dyDescent="0.25">
      <c r="A14" s="17" t="s">
        <v>17</v>
      </c>
      <c r="B14" s="20">
        <v>1130</v>
      </c>
      <c r="C14" s="5"/>
      <c r="D14" s="4"/>
      <c r="E14" s="4"/>
      <c r="F14" s="16" t="s">
        <v>1</v>
      </c>
      <c r="G14" s="31">
        <v>0</v>
      </c>
      <c r="H14" s="12"/>
    </row>
    <row r="15" spans="1:8" ht="16.5" thickBot="1" x14ac:dyDescent="0.3">
      <c r="A15" s="17" t="s">
        <v>18</v>
      </c>
      <c r="B15" s="20">
        <v>475</v>
      </c>
      <c r="C15" s="5"/>
      <c r="D15" s="4"/>
      <c r="E15" s="4"/>
      <c r="F15" s="43"/>
      <c r="G15" s="35"/>
      <c r="H15" s="44"/>
    </row>
    <row r="16" spans="1:8" ht="16.5" thickBot="1" x14ac:dyDescent="0.3">
      <c r="A16" s="17" t="s">
        <v>28</v>
      </c>
      <c r="B16" s="20">
        <v>15213.63</v>
      </c>
      <c r="C16" s="5"/>
      <c r="D16" s="4"/>
      <c r="E16" s="4"/>
      <c r="F16" s="42" t="s">
        <v>21</v>
      </c>
      <c r="G16" s="27"/>
      <c r="H16" s="28">
        <f>+G17+G18</f>
        <v>93022.04</v>
      </c>
    </row>
    <row r="17" spans="1:8" x14ac:dyDescent="0.25">
      <c r="A17" s="17" t="s">
        <v>19</v>
      </c>
      <c r="B17" s="20">
        <v>365.5</v>
      </c>
      <c r="C17" s="5"/>
      <c r="D17" s="4"/>
      <c r="E17" s="4"/>
      <c r="F17" s="45" t="s">
        <v>8</v>
      </c>
      <c r="G17" s="31">
        <v>90000</v>
      </c>
      <c r="H17" s="12"/>
    </row>
    <row r="18" spans="1:8" ht="16.5" thickBot="1" x14ac:dyDescent="0.3">
      <c r="A18" s="34"/>
      <c r="B18" s="35"/>
      <c r="C18" s="41"/>
      <c r="D18" s="4"/>
      <c r="E18" s="4"/>
      <c r="F18" s="18" t="s">
        <v>22</v>
      </c>
      <c r="G18" s="19">
        <v>3022.04</v>
      </c>
      <c r="H18" s="7"/>
    </row>
    <row r="19" spans="1:8" ht="16.5" thickBot="1" x14ac:dyDescent="0.3">
      <c r="A19" s="13" t="s">
        <v>23</v>
      </c>
      <c r="B19" s="46"/>
      <c r="C19" s="28">
        <f>SUM(B20:B20)</f>
        <v>67921.06</v>
      </c>
      <c r="D19" s="4"/>
      <c r="E19" s="4"/>
      <c r="F19" s="18"/>
      <c r="G19" s="8"/>
      <c r="H19" s="21"/>
    </row>
    <row r="20" spans="1:8" x14ac:dyDescent="0.25">
      <c r="A20" s="16" t="s">
        <v>20</v>
      </c>
      <c r="B20" s="31">
        <v>67921.06</v>
      </c>
      <c r="C20" s="12"/>
      <c r="D20" s="4"/>
      <c r="E20" s="4"/>
      <c r="F20" s="22"/>
      <c r="G20" s="19"/>
      <c r="H20" s="7"/>
    </row>
    <row r="21" spans="1:8" ht="16.5" thickBot="1" x14ac:dyDescent="0.3">
      <c r="A21" s="34"/>
      <c r="B21" s="35"/>
      <c r="C21" s="44"/>
      <c r="D21" s="4"/>
      <c r="E21" s="4"/>
      <c r="F21" s="34"/>
      <c r="G21" s="35"/>
      <c r="H21" s="36"/>
    </row>
    <row r="22" spans="1:8" s="4" customFormat="1" ht="16.5" thickBot="1" x14ac:dyDescent="0.3">
      <c r="A22" s="13" t="s">
        <v>6</v>
      </c>
      <c r="B22" s="27"/>
      <c r="C22" s="39">
        <f>+C5+C10+C19</f>
        <v>250371.04</v>
      </c>
      <c r="D22" s="6"/>
      <c r="F22" s="13" t="s">
        <v>6</v>
      </c>
      <c r="G22" s="27"/>
      <c r="H22" s="28">
        <f>+H5+H9+H13+H16</f>
        <v>250371.03999999998</v>
      </c>
    </row>
    <row r="23" spans="1:8" s="4" customFormat="1" x14ac:dyDescent="0.25">
      <c r="A23" s="1"/>
      <c r="B23" s="2"/>
      <c r="C23" s="3"/>
      <c r="H23" s="2">
        <f>+C22-H22</f>
        <v>0</v>
      </c>
    </row>
    <row r="24" spans="1:8" s="4" customFormat="1" x14ac:dyDescent="0.25">
      <c r="A24" s="1"/>
      <c r="B24" s="2"/>
      <c r="C24" s="3"/>
      <c r="F24" s="1"/>
      <c r="G24" s="2"/>
      <c r="H24" s="2"/>
    </row>
  </sheetData>
  <mergeCells count="1">
    <mergeCell ref="A1:H1"/>
  </mergeCells>
  <printOptions horizontalCentered="1"/>
  <pageMargins left="0.43307086614173229" right="3.937007874015748E-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GELİR GIDER VE BILANCO</vt:lpstr>
      <vt:lpstr>'GELİR GIDER VE BILANCO'!Print_Area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Anıl</dc:creator>
  <cp:lastModifiedBy>Omer</cp:lastModifiedBy>
  <cp:lastPrinted>2024-06-28T15:26:34Z</cp:lastPrinted>
  <dcterms:created xsi:type="dcterms:W3CDTF">2024-06-27T10:28:37Z</dcterms:created>
  <dcterms:modified xsi:type="dcterms:W3CDTF">2025-05-19T23:06:16Z</dcterms:modified>
</cp:coreProperties>
</file>